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<sst xmlns="http://schemas.openxmlformats.org/spreadsheetml/2006/main" count="86" uniqueCount="86">
  <si>
    <t xml:space="preserve"/>
  </si>
  <si>
    <t xml:space="preserve">QBF021</t>
  </si>
  <si>
    <t xml:space="preserve">m</t>
  </si>
  <si>
    <t xml:space="preserve">Encuentro de cubierta plana transitable, ventilada con paramento vertical. Impermeabilización con láminas de poliolefinas.</t>
  </si>
  <si>
    <r>
      <rPr>
        <sz val="8.25"/>
        <color rgb="FF000000"/>
        <rFont val="Arial"/>
        <family val="2"/>
      </rPr>
      <t xml:space="preserve">Encuentro de cubierta plana transitable, ventilada, con solado fijo, tipo convencional con paramento vertical; mediante la realización de un retranqueo perimetral de más de 5 cm con respecto al paramento vertical y de más de 20 cm de altura sobre la protección de la cubierta, relleno con mortero de cemento, industrial, M-2,5 colocado sobre la impermeabilización formada por: banda de terminación Schlüter-KERDI-KEBA 100/250 "SCHLÜTER-SYSTEMS", de 250 mm de anchura y 0,1 mm de espesor, fijada a la impermeabilización continua de la cubierta, con adhesivo bicomponente Schlüter-KERDI-COLL-L "SCHLÜTER-SYSTEMS", acabado con un revestimiento de rodapiés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 formación de ventilación perimetral de la cámara con ladrillo cerámico hueco y colocación de vierteaguas cerámico de 11x24 cm, fijado al paramento, como remate de la ventilación perimetral de la cámara. Incluso complementos de refuerzo en tratamiento de puntos singulares mediante el uso de piezas especiales para la resolución de ángulos internos y externos.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</si>
  <si>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</si>
  <si>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</si>
  <si>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</si>
  <si>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</si>
  <si>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</si>
  <si>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</si>
  <si>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</si>
  <si>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mt04lvc010b</t>
  </si>
  <si>
    <t xml:space="preserve">Ud</t>
  </si>
  <si>
    <t xml:space="preserve">Ladrillo cerámico hueco doble, para revestir, 24x11,5x7 cm, para uso en fábrica protegida (pieza P), densidad 780 kg/m³, según UNE-EN 771-1.</t>
  </si>
  <si>
    <t xml:space="preserve">mt04lvc010d</t>
  </si>
  <si>
    <t xml:space="preserve">Ud</t>
  </si>
  <si>
    <t xml:space="preserve">Ladrillo cerámico hueco triple, para revestir, 24x11,5x11,5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</si>
  <si>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</si>
  <si>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</si>
  <si>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</si>
  <si>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</si>
  <si>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</si>
  <si>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</si>
  <si>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mt15res060d</t>
  </si>
  <si>
    <t xml:space="preserve">kg</t>
  </si>
  <si>
    <t xml:space="preserve">Adhesivo bicomponente, Schlüter-KERDI-COLL-L "SCHLÜTER-SYSTEMS", a base de una dispersión acrílica sin disolventes y polvo de cemento, para el sellado de juntas.</t>
  </si>
  <si>
    <t xml:space="preserve">mt15res020re</t>
  </si>
  <si>
    <t xml:space="preserve">m</t>
  </si>
  <si>
    <t xml:space="preserve">Banda de sellado, Schlüter-KERDI-KEBA 100/250 "SCHLÜTER-SYSTEMS", de 250 mm de anchura y 0,1 mm de espesor, para lámina impermeabilizante flexible de polietileno, con ambas caras revestidas de geotextil no tejido, suministrada en rollos de 30 m de longitud.</t>
  </si>
  <si>
    <t xml:space="preserve">mt09mif010ba</t>
  </si>
  <si>
    <t xml:space="preserve">t</t>
  </si>
  <si>
    <t xml:space="preserve">Mortero industrial para albañilería, de cemento, color gris, categoría M-2,5 (resistencia a compresión 2,5 N/mm²), suministrado en sacos, según UNE-EN 998-2.</t>
  </si>
  <si>
    <t xml:space="preserve">mt09mcr021g</t>
  </si>
  <si>
    <t xml:space="preserve">kg</t>
  </si>
  <si>
    <t xml:space="preserve">Adhesivo cementoso de fraguado normal, C1, según UNE-EN 12004, color gris.</t>
  </si>
  <si>
    <t xml:space="preserve">mt18rcr010a300</t>
  </si>
  <si>
    <t xml:space="preserve">m</t>
  </si>
  <si>
    <t xml:space="preserve">Rodapié cerámico de gres rústico, de 7 cm de anchura, 3,00€/m.</t>
  </si>
  <si>
    <t xml:space="preserve">mt09mcp020bB</t>
  </si>
  <si>
    <t xml:space="preserve">kg</t>
  </si>
  <si>
    <t xml:space="preserve">Mortero de juntas cementoso mejorado, con absorción de agua reducida y resistencia elevada a la abrasión, tipo CG2 W A, según UNE-EN 13888,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</si>
  <si>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mt20vce020a</t>
  </si>
  <si>
    <t xml:space="preserve">m</t>
  </si>
  <si>
    <t xml:space="preserve">Vierteaguas cerámico de baldosín catalán, acabado mate, color rojo, en piezas de 11x24x1,2 cm, con goterón.</t>
  </si>
  <si>
    <t xml:space="preserve">mt09mcr070a</t>
  </si>
  <si>
    <t xml:space="preserve">kg</t>
  </si>
  <si>
    <t xml:space="preserve">Mortero de juntas cementoso con resistencia elevada a la abrasión y absorción de agua reducida, CG2, para junta abierta entre 3 y 15 mm, según UNE-EN 13888.</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</si>
  <si>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</si>
  <si>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</si>
  <si>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</si>
  <si>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</si>
  <si>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</si>
  <si>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</si>
  <si>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</si>
  <si>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</si>
  <si>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mo020</t>
  </si>
  <si>
    <t xml:space="preserve">h</t>
  </si>
  <si>
    <t xml:space="preserve">Oficial 1ª construcción.</t>
  </si>
  <si>
    <t xml:space="preserve">mo113</t>
  </si>
  <si>
    <t xml:space="preserve">h</t>
  </si>
  <si>
    <t xml:space="preserve">Peón ordinario construcción.</t>
  </si>
  <si>
    <t xml:space="preserve">mo023</t>
  </si>
  <si>
    <t xml:space="preserve">h</t>
  </si>
  <si>
    <t xml:space="preserve">Oficial 1ª solador.</t>
  </si>
  <si>
    <t xml:space="preserve">Subtotal mano de obra:</t>
  </si>
  <si>
    <t xml:space="preserve">Costes directos complementarios</t>
  </si>
  <si>
    <t xml:space="preserve">%</t>
  </si>
  <si>
    <t xml:space="preserve">Costes directos complementarios</t>
  </si>
  <si>
    <t xml:space="preserve">Coste de mantenimiento decenal: 14,31€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</si>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</sst>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69.87" customWidth="1"/>
    <col min="6" max="6" width="3.40"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18.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9</v>
      </c>
      <c r="H10" s="11"/>
      <c r="I10" s="12">
        <v>0.26</v>
      </c>
      <c r="J10" s="12">
        <f ca="1">ROUND(INDIRECT(ADDRESS(ROW()+(0), COLUMN()+(-3), 1))*INDIRECT(ADDRESS(ROW()+(0), COLUMN()+(-1), 1)), 2)</f>
        <v>2.34</v>
      </c>
    </row>
    <row r="11" spans="1:10" ht="24.00" thickBot="1" customHeight="1">
      <c r="A11" s="1" t="s">
        <v>15</v>
      </c>
      <c r="B11" s="1"/>
      <c r="C11" s="1"/>
      <c r="D11" s="10" t="s">
        <v>16</v>
      </c>
      <c r="E11" s="1" t="s">
        <v>17</v>
      </c>
      <c r="F11" s="1"/>
      <c r="G11" s="11">
        <v>4</v>
      </c>
      <c r="H11" s="11"/>
      <c r="I11" s="12">
        <v>0.35</v>
      </c>
      <c r="J11" s="12">
        <f ca="1">ROUND(INDIRECT(ADDRESS(ROW()+(0), COLUMN()+(-3), 1))*INDIRECT(ADDRESS(ROW()+(0), COLUMN()+(-1), 1)), 2)</f>
        <v>1.4</v>
      </c>
    </row>
    <row r="12" spans="1:10" ht="13.50" thickBot="1" customHeight="1">
      <c r="A12" s="1" t="s">
        <v>18</v>
      </c>
      <c r="B12" s="1"/>
      <c r="C12" s="1"/>
      <c r="D12" s="10" t="s">
        <v>19</v>
      </c>
      <c r="E12" s="1" t="s">
        <v>20</v>
      </c>
      <c r="F12" s="1"/>
      <c r="G12" s="11">
        <v>0.012</v>
      </c>
      <c r="H12" s="11"/>
      <c r="I12" s="12">
        <v>1.5</v>
      </c>
      <c r="J12" s="12">
        <f ca="1">ROUND(INDIRECT(ADDRESS(ROW()+(0), COLUMN()+(-3), 1))*INDIRECT(ADDRESS(ROW()+(0), COLUMN()+(-1), 1)), 2)</f>
        <v>0.02</v>
      </c>
    </row>
    <row r="13" spans="1:10" ht="24.00" thickBot="1" customHeight="1">
      <c r="A13" s="1" t="s">
        <v>21</v>
      </c>
      <c r="B13" s="1"/>
      <c r="C13" s="1"/>
      <c r="D13" s="10" t="s">
        <v>22</v>
      </c>
      <c r="E13" s="1" t="s">
        <v>23</v>
      </c>
      <c r="F13" s="1"/>
      <c r="G13" s="11">
        <v>0.011</v>
      </c>
      <c r="H13" s="11"/>
      <c r="I13" s="12">
        <v>53.48</v>
      </c>
      <c r="J13" s="12">
        <f ca="1">ROUND(INDIRECT(ADDRESS(ROW()+(0), COLUMN()+(-3), 1))*INDIRECT(ADDRESS(ROW()+(0), COLUMN()+(-1), 1)), 2)</f>
        <v>0.59</v>
      </c>
    </row>
    <row r="14" spans="1:10" ht="24.00" thickBot="1" customHeight="1">
      <c r="A14" s="1" t="s">
        <v>24</v>
      </c>
      <c r="B14" s="1"/>
      <c r="C14" s="1"/>
      <c r="D14" s="10" t="s">
        <v>25</v>
      </c>
      <c r="E14" s="1" t="s">
        <v>26</v>
      </c>
      <c r="F14" s="1"/>
      <c r="G14" s="11">
        <v>0.45</v>
      </c>
      <c r="H14" s="11"/>
      <c r="I14" s="12">
        <v>11.92</v>
      </c>
      <c r="J14" s="12">
        <f ca="1">ROUND(INDIRECT(ADDRESS(ROW()+(0), COLUMN()+(-3), 1))*INDIRECT(ADDRESS(ROW()+(0), COLUMN()+(-1), 1)), 2)</f>
        <v>5.36</v>
      </c>
    </row>
    <row r="15" spans="1:10" ht="45.00" thickBot="1" customHeight="1">
      <c r="A15" s="1" t="s">
        <v>27</v>
      </c>
      <c r="B15" s="1"/>
      <c r="C15" s="1"/>
      <c r="D15" s="10" t="s">
        <v>28</v>
      </c>
      <c r="E15" s="1" t="s">
        <v>29</v>
      </c>
      <c r="F15" s="1"/>
      <c r="G15" s="11">
        <v>1.15</v>
      </c>
      <c r="H15" s="11"/>
      <c r="I15" s="12">
        <v>7.13</v>
      </c>
      <c r="J15" s="12">
        <f ca="1">ROUND(INDIRECT(ADDRESS(ROW()+(0), COLUMN()+(-3), 1))*INDIRECT(ADDRESS(ROW()+(0), COLUMN()+(-1), 1)), 2)</f>
        <v>8.2</v>
      </c>
    </row>
    <row r="16" spans="1:10" ht="24.00" thickBot="1" customHeight="1">
      <c r="A16" s="1" t="s">
        <v>30</v>
      </c>
      <c r="B16" s="1"/>
      <c r="C16" s="1"/>
      <c r="D16" s="10" t="s">
        <v>31</v>
      </c>
      <c r="E16" s="1" t="s">
        <v>32</v>
      </c>
      <c r="F16" s="1"/>
      <c r="G16" s="11">
        <v>0.022</v>
      </c>
      <c r="H16" s="11"/>
      <c r="I16" s="12">
        <v>49.61</v>
      </c>
      <c r="J16" s="12">
        <f ca="1">ROUND(INDIRECT(ADDRESS(ROW()+(0), COLUMN()+(-3), 1))*INDIRECT(ADDRESS(ROW()+(0), COLUMN()+(-1), 1)), 2)</f>
        <v>1.09</v>
      </c>
    </row>
    <row r="17" spans="1:10" ht="13.50" thickBot="1" customHeight="1">
      <c r="A17" s="1" t="s">
        <v>33</v>
      </c>
      <c r="B17" s="1"/>
      <c r="C17" s="1"/>
      <c r="D17" s="10" t="s">
        <v>34</v>
      </c>
      <c r="E17" s="1" t="s">
        <v>35</v>
      </c>
      <c r="F17" s="1"/>
      <c r="G17" s="11">
        <v>0.24</v>
      </c>
      <c r="H17" s="11"/>
      <c r="I17" s="12">
        <v>0.35</v>
      </c>
      <c r="J17" s="12">
        <f ca="1">ROUND(INDIRECT(ADDRESS(ROW()+(0), COLUMN()+(-3), 1))*INDIRECT(ADDRESS(ROW()+(0), COLUMN()+(-1), 1)), 2)</f>
        <v>0.08</v>
      </c>
    </row>
    <row r="18" spans="1:10" ht="13.50" thickBot="1" customHeight="1">
      <c r="A18" s="1" t="s">
        <v>36</v>
      </c>
      <c r="B18" s="1"/>
      <c r="C18" s="1"/>
      <c r="D18" s="10" t="s">
        <v>37</v>
      </c>
      <c r="E18" s="1" t="s">
        <v>38</v>
      </c>
      <c r="F18" s="1"/>
      <c r="G18" s="11">
        <v>1.05</v>
      </c>
      <c r="H18" s="11"/>
      <c r="I18" s="12">
        <v>3</v>
      </c>
      <c r="J18" s="12">
        <f ca="1">ROUND(INDIRECT(ADDRESS(ROW()+(0), COLUMN()+(-3), 1))*INDIRECT(ADDRESS(ROW()+(0), COLUMN()+(-1), 1)), 2)</f>
        <v>3.15</v>
      </c>
    </row>
    <row r="19" spans="1:10" ht="66.00" thickBot="1" customHeight="1">
      <c r="A19" s="1" t="s">
        <v>39</v>
      </c>
      <c r="B19" s="1"/>
      <c r="C19" s="1"/>
      <c r="D19" s="10" t="s">
        <v>40</v>
      </c>
      <c r="E19" s="1" t="s">
        <v>41</v>
      </c>
      <c r="F19" s="1"/>
      <c r="G19" s="11">
        <v>0.01</v>
      </c>
      <c r="H19" s="11"/>
      <c r="I19" s="12">
        <v>1.46</v>
      </c>
      <c r="J19" s="12">
        <f ca="1">ROUND(INDIRECT(ADDRESS(ROW()+(0), COLUMN()+(-3), 1))*INDIRECT(ADDRESS(ROW()+(0), COLUMN()+(-1), 1)), 2)</f>
        <v>0.01</v>
      </c>
    </row>
    <row r="20" spans="1:10" ht="24.00" thickBot="1" customHeight="1">
      <c r="A20" s="1" t="s">
        <v>42</v>
      </c>
      <c r="B20" s="1"/>
      <c r="C20" s="1"/>
      <c r="D20" s="10" t="s">
        <v>43</v>
      </c>
      <c r="E20" s="1" t="s">
        <v>44</v>
      </c>
      <c r="F20" s="1"/>
      <c r="G20" s="11">
        <v>1</v>
      </c>
      <c r="H20" s="11"/>
      <c r="I20" s="12">
        <v>3.76</v>
      </c>
      <c r="J20" s="12">
        <f ca="1">ROUND(INDIRECT(ADDRESS(ROW()+(0), COLUMN()+(-3), 1))*INDIRECT(ADDRESS(ROW()+(0), COLUMN()+(-1), 1)), 2)</f>
        <v>3.76</v>
      </c>
    </row>
    <row r="21" spans="1:10" ht="24.00" thickBot="1" customHeight="1">
      <c r="A21" s="1" t="s">
        <v>45</v>
      </c>
      <c r="B21" s="1"/>
      <c r="C21" s="1"/>
      <c r="D21" s="10" t="s">
        <v>46</v>
      </c>
      <c r="E21" s="1" t="s">
        <v>47</v>
      </c>
      <c r="F21" s="1"/>
      <c r="G21" s="13">
        <v>0.164</v>
      </c>
      <c r="H21" s="13"/>
      <c r="I21" s="14">
        <v>0.99</v>
      </c>
      <c r="J21" s="14">
        <f ca="1">ROUND(INDIRECT(ADDRESS(ROW()+(0), COLUMN()+(-3), 1))*INDIRECT(ADDRESS(ROW()+(0), COLUMN()+(-1), 1)), 2)</f>
        <v>0.16</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26.16</v>
      </c>
    </row>
    <row r="23" spans="1:10" ht="13.50" thickBot="1" customHeight="1">
      <c r="A23" s="15">
        <v>2</v>
      </c>
      <c r="B23" s="15"/>
      <c r="C23" s="15"/>
      <c r="D23" s="15"/>
      <c r="E23" s="18" t="s">
        <v>49</v>
      </c>
      <c r="F23" s="18"/>
      <c r="G23" s="18"/>
      <c r="H23" s="18"/>
      <c r="I23" s="15"/>
      <c r="J23" s="15"/>
    </row>
    <row r="24" spans="1:10" ht="13.50" thickBot="1" customHeight="1">
      <c r="A24" s="1" t="s">
        <v>50</v>
      </c>
      <c r="B24" s="1"/>
      <c r="C24" s="1"/>
      <c r="D24" s="10" t="s">
        <v>51</v>
      </c>
      <c r="E24" s="1" t="s">
        <v>52</v>
      </c>
      <c r="F24" s="1"/>
      <c r="G24" s="11">
        <v>0.1</v>
      </c>
      <c r="H24" s="11"/>
      <c r="I24" s="12">
        <v>22.13</v>
      </c>
      <c r="J24" s="12">
        <f ca="1">ROUND(INDIRECT(ADDRESS(ROW()+(0), COLUMN()+(-3), 1))*INDIRECT(ADDRESS(ROW()+(0), COLUMN()+(-1), 1)), 2)</f>
        <v>2.21</v>
      </c>
    </row>
    <row r="25" spans="1:10" ht="13.50" thickBot="1" customHeight="1">
      <c r="A25" s="1" t="s">
        <v>53</v>
      </c>
      <c r="B25" s="1"/>
      <c r="C25" s="1"/>
      <c r="D25" s="10" t="s">
        <v>54</v>
      </c>
      <c r="E25" s="1" t="s">
        <v>55</v>
      </c>
      <c r="F25" s="1"/>
      <c r="G25" s="11">
        <v>0.1</v>
      </c>
      <c r="H25" s="11"/>
      <c r="I25" s="12">
        <v>21.02</v>
      </c>
      <c r="J25" s="12">
        <f ca="1">ROUND(INDIRECT(ADDRESS(ROW()+(0), COLUMN()+(-3), 1))*INDIRECT(ADDRESS(ROW()+(0), COLUMN()+(-1), 1)), 2)</f>
        <v>2.1</v>
      </c>
    </row>
    <row r="26" spans="1:10" ht="13.50" thickBot="1" customHeight="1">
      <c r="A26" s="1" t="s">
        <v>56</v>
      </c>
      <c r="B26" s="1"/>
      <c r="C26" s="1"/>
      <c r="D26" s="10" t="s">
        <v>57</v>
      </c>
      <c r="E26" s="1" t="s">
        <v>58</v>
      </c>
      <c r="F26" s="1"/>
      <c r="G26" s="11">
        <v>0.319</v>
      </c>
      <c r="H26" s="11"/>
      <c r="I26" s="12">
        <v>22.13</v>
      </c>
      <c r="J26" s="12">
        <f ca="1">ROUND(INDIRECT(ADDRESS(ROW()+(0), COLUMN()+(-3), 1))*INDIRECT(ADDRESS(ROW()+(0), COLUMN()+(-1), 1)), 2)</f>
        <v>7.06</v>
      </c>
    </row>
    <row r="27" spans="1:10" ht="13.50" thickBot="1" customHeight="1">
      <c r="A27" s="1" t="s">
        <v>59</v>
      </c>
      <c r="B27" s="1"/>
      <c r="C27" s="1"/>
      <c r="D27" s="10" t="s">
        <v>60</v>
      </c>
      <c r="E27" s="1" t="s">
        <v>61</v>
      </c>
      <c r="F27" s="1"/>
      <c r="G27" s="11">
        <v>0.408</v>
      </c>
      <c r="H27" s="11"/>
      <c r="I27" s="12">
        <v>20.78</v>
      </c>
      <c r="J27" s="12">
        <f ca="1">ROUND(INDIRECT(ADDRESS(ROW()+(0), COLUMN()+(-3), 1))*INDIRECT(ADDRESS(ROW()+(0), COLUMN()+(-1), 1)), 2)</f>
        <v>8.48</v>
      </c>
    </row>
    <row r="28" spans="1:10" ht="13.50" thickBot="1" customHeight="1">
      <c r="A28" s="1" t="s">
        <v>62</v>
      </c>
      <c r="B28" s="1"/>
      <c r="C28" s="1"/>
      <c r="D28" s="10" t="s">
        <v>63</v>
      </c>
      <c r="E28" s="1" t="s">
        <v>64</v>
      </c>
      <c r="F28" s="1"/>
      <c r="G28" s="13">
        <v>0.185</v>
      </c>
      <c r="H28" s="13"/>
      <c r="I28" s="14">
        <v>22.13</v>
      </c>
      <c r="J28" s="14">
        <f ca="1">ROUND(INDIRECT(ADDRESS(ROW()+(0), COLUMN()+(-3), 1))*INDIRECT(ADDRESS(ROW()+(0), COLUMN()+(-1), 1)), 2)</f>
        <v>4.09</v>
      </c>
    </row>
    <row r="29" spans="1:10" ht="13.50" thickBot="1" customHeight="1">
      <c r="A29" s="15"/>
      <c r="B29" s="15"/>
      <c r="C29" s="15"/>
      <c r="D29" s="15"/>
      <c r="E29" s="15"/>
      <c r="F29" s="15"/>
      <c r="G29" s="9" t="s">
        <v>65</v>
      </c>
      <c r="H29" s="9"/>
      <c r="I29" s="9"/>
      <c r="J29" s="17">
        <f ca="1">ROUND(SUM(INDIRECT(ADDRESS(ROW()+(-1), COLUMN()+(0), 1)),INDIRECT(ADDRESS(ROW()+(-2), COLUMN()+(0), 1)),INDIRECT(ADDRESS(ROW()+(-3), COLUMN()+(0), 1)),INDIRECT(ADDRESS(ROW()+(-4), COLUMN()+(0), 1)),INDIRECT(ADDRESS(ROW()+(-5), COLUMN()+(0), 1))), 2)</f>
        <v>23.94</v>
      </c>
    </row>
    <row r="30" spans="1:10" ht="13.50" thickBot="1" customHeight="1">
      <c r="A30" s="15">
        <v>3</v>
      </c>
      <c r="B30" s="15"/>
      <c r="C30" s="15"/>
      <c r="D30" s="15"/>
      <c r="E30" s="18" t="s">
        <v>66</v>
      </c>
      <c r="F30" s="18"/>
      <c r="G30" s="18"/>
      <c r="H30" s="18"/>
      <c r="I30" s="15"/>
      <c r="J30" s="15"/>
    </row>
    <row r="31" spans="1:10" ht="13.50" thickBot="1" customHeight="1">
      <c r="A31" s="19"/>
      <c r="B31" s="19"/>
      <c r="C31" s="19"/>
      <c r="D31" s="20" t="s">
        <v>67</v>
      </c>
      <c r="E31" s="19" t="s">
        <v>68</v>
      </c>
      <c r="F31" s="19"/>
      <c r="G31" s="13">
        <v>2</v>
      </c>
      <c r="H31" s="13"/>
      <c r="I31" s="14">
        <f ca="1">ROUND(SUM(INDIRECT(ADDRESS(ROW()+(-2), COLUMN()+(1), 1)),INDIRECT(ADDRESS(ROW()+(-9), COLUMN()+(1), 1))), 2)</f>
        <v>50.1</v>
      </c>
      <c r="J31" s="14">
        <f ca="1">ROUND(INDIRECT(ADDRESS(ROW()+(0), COLUMN()+(-3), 1))*INDIRECT(ADDRESS(ROW()+(0), COLUMN()+(-1), 1))/100, 2)</f>
        <v>1</v>
      </c>
    </row>
    <row r="32" spans="1:10" ht="13.50" thickBot="1" customHeight="1">
      <c r="A32" s="21" t="s">
        <v>69</v>
      </c>
      <c r="B32" s="21"/>
      <c r="C32" s="21"/>
      <c r="D32" s="22"/>
      <c r="E32" s="23"/>
      <c r="F32" s="23"/>
      <c r="G32" s="24" t="s">
        <v>70</v>
      </c>
      <c r="H32" s="24"/>
      <c r="I32" s="25"/>
      <c r="J32" s="26">
        <f ca="1">ROUND(SUM(INDIRECT(ADDRESS(ROW()+(-1), COLUMN()+(0), 1)),INDIRECT(ADDRESS(ROW()+(-3), COLUMN()+(0), 1)),INDIRECT(ADDRESS(ROW()+(-10), COLUMN()+(0), 1))), 2)</f>
        <v>51.1</v>
      </c>
    </row>
    <row r="35" spans="1:10" ht="13.50" thickBot="1" customHeight="1">
      <c r="A35" s="27" t="s">
        <v>71</v>
      </c>
      <c r="B35" s="27"/>
      <c r="C35" s="27"/>
      <c r="D35" s="27"/>
      <c r="E35" s="27"/>
      <c r="F35" s="27" t="s">
        <v>72</v>
      </c>
      <c r="G35" s="27"/>
      <c r="H35" s="27" t="s">
        <v>73</v>
      </c>
      <c r="I35" s="27"/>
      <c r="J35" s="27" t="s">
        <v>74</v>
      </c>
    </row>
    <row r="36" spans="1:10" ht="13.50" thickBot="1" customHeight="1">
      <c r="A36" s="28" t="s">
        <v>75</v>
      </c>
      <c r="B36" s="28"/>
      <c r="C36" s="28"/>
      <c r="D36" s="28"/>
      <c r="E36" s="28"/>
      <c r="F36" s="29">
        <v>1.06202e+006</v>
      </c>
      <c r="G36" s="29"/>
      <c r="H36" s="29">
        <v>1.06202e+006</v>
      </c>
      <c r="I36" s="29"/>
      <c r="J36" s="29" t="s">
        <v>76</v>
      </c>
    </row>
    <row r="37" spans="1:10" ht="13.50" thickBot="1" customHeight="1">
      <c r="A37" s="30" t="s">
        <v>77</v>
      </c>
      <c r="B37" s="30"/>
      <c r="C37" s="30"/>
      <c r="D37" s="30"/>
      <c r="E37" s="30"/>
      <c r="F37" s="31"/>
      <c r="G37" s="31"/>
      <c r="H37" s="31"/>
      <c r="I37" s="31"/>
      <c r="J37" s="31"/>
    </row>
    <row r="38" spans="1:10" ht="13.50" thickBot="1" customHeight="1">
      <c r="A38" s="28" t="s">
        <v>78</v>
      </c>
      <c r="B38" s="28"/>
      <c r="C38" s="28"/>
      <c r="D38" s="28"/>
      <c r="E38" s="28"/>
      <c r="F38" s="29">
        <v>1.18202e+006</v>
      </c>
      <c r="G38" s="29"/>
      <c r="H38" s="29">
        <v>1.18202e+006</v>
      </c>
      <c r="I38" s="29"/>
      <c r="J38" s="29" t="s">
        <v>79</v>
      </c>
    </row>
    <row r="39" spans="1:10" ht="13.50" thickBot="1" customHeight="1">
      <c r="A39" s="30" t="s">
        <v>80</v>
      </c>
      <c r="B39" s="30"/>
      <c r="C39" s="30"/>
      <c r="D39" s="30"/>
      <c r="E39" s="30"/>
      <c r="F39" s="31"/>
      <c r="G39" s="31"/>
      <c r="H39" s="31"/>
      <c r="I39" s="31"/>
      <c r="J39" s="31"/>
    </row>
    <row r="40" spans="1:10" ht="13.50" thickBot="1" customHeight="1">
      <c r="A40" s="28" t="s">
        <v>81</v>
      </c>
      <c r="B40" s="28"/>
      <c r="C40" s="28"/>
      <c r="D40" s="28"/>
      <c r="E40" s="28"/>
      <c r="F40" s="29">
        <v>142013</v>
      </c>
      <c r="G40" s="29"/>
      <c r="H40" s="29">
        <v>172013</v>
      </c>
      <c r="I40" s="29"/>
      <c r="J40" s="29">
        <v>3</v>
      </c>
    </row>
    <row r="41" spans="1:10" ht="13.50" thickBot="1" customHeight="1">
      <c r="A41" s="30" t="s">
        <v>82</v>
      </c>
      <c r="B41" s="30"/>
      <c r="C41" s="30"/>
      <c r="D41" s="30"/>
      <c r="E41" s="30"/>
      <c r="F41" s="31"/>
      <c r="G41" s="31"/>
      <c r="H41" s="31"/>
      <c r="I41" s="31"/>
      <c r="J41" s="31"/>
    </row>
    <row r="44" spans="1:1" ht="33.75" thickBot="1" customHeight="1">
      <c r="A44" s="1" t="s">
        <v>83</v>
      </c>
      <c r="B44" s="1"/>
      <c r="C44" s="1"/>
      <c r="D44" s="1"/>
      <c r="E44" s="1"/>
      <c r="F44" s="1"/>
      <c r="G44" s="1"/>
      <c r="H44" s="1"/>
      <c r="I44" s="1"/>
      <c r="J44" s="1"/>
    </row>
    <row r="45" spans="1:1" ht="33.75" thickBot="1" customHeight="1">
      <c r="A45" s="1" t="s">
        <v>84</v>
      </c>
      <c r="B45" s="1"/>
      <c r="C45" s="1"/>
      <c r="D45" s="1"/>
      <c r="E45" s="1"/>
      <c r="F45" s="1"/>
      <c r="G45" s="1"/>
      <c r="H45" s="1"/>
      <c r="I45" s="1"/>
      <c r="J45" s="1"/>
    </row>
    <row r="46" spans="1:1" ht="33.75" thickBot="1" customHeight="1">
      <c r="A46" s="1" t="s">
        <v>85</v>
      </c>
      <c r="B46" s="1"/>
      <c r="C46" s="1"/>
      <c r="D46" s="1"/>
      <c r="E46" s="1"/>
      <c r="F46" s="1"/>
      <c r="G46" s="1"/>
      <c r="H46" s="1"/>
      <c r="I46" s="1"/>
      <c r="J46" s="1"/>
    </row>
  </sheetData>
  <mergeCells count="95">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I22"/>
    <mergeCell ref="A23:C23"/>
    <mergeCell ref="E23:H23"/>
    <mergeCell ref="A24:C24"/>
    <mergeCell ref="E24:F24"/>
    <mergeCell ref="G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I29"/>
    <mergeCell ref="A30:C30"/>
    <mergeCell ref="E30:H30"/>
    <mergeCell ref="A31:C31"/>
    <mergeCell ref="E31:F31"/>
    <mergeCell ref="G31:H31"/>
    <mergeCell ref="A32:F32"/>
    <mergeCell ref="G32:I32"/>
    <mergeCell ref="A35:E35"/>
    <mergeCell ref="F35:G35"/>
    <mergeCell ref="H35:I35"/>
    <mergeCell ref="A36:E36"/>
    <mergeCell ref="F36:G37"/>
    <mergeCell ref="H36:I37"/>
    <mergeCell ref="J36:J37"/>
    <mergeCell ref="A37:E37"/>
    <mergeCell ref="A38:E38"/>
    <mergeCell ref="F38:G39"/>
    <mergeCell ref="H38:I39"/>
    <mergeCell ref="J38:J39"/>
    <mergeCell ref="A39:E39"/>
    <mergeCell ref="A40:E40"/>
    <mergeCell ref="F40:G41"/>
    <mergeCell ref="H40:I41"/>
    <mergeCell ref="J40:J41"/>
    <mergeCell ref="A41:E41"/>
    <mergeCell ref="A44:J44"/>
    <mergeCell ref="A45:J45"/>
    <mergeCell ref="A46:J46"/>
  </mergeCells>
  <pageMargins left="0.147638" right="0.147638" top="0.206693" bottom="0.206693" header="0.0" footer="0.0"/>
  <pageSetup paperSize="9" orientation="portrait"/>
  <rowBreaks count="0" manualBreakCount="0">
    </rowBreaks>
</worksheet>
</file>