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<sst xmlns="http://schemas.openxmlformats.org/spreadsheetml/2006/main" count="50" uniqueCount="50">
  <si>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</si>
  <si>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RAG041</t>
  </si>
  <si>
    <t xml:space="preserve">m²</t>
  </si>
  <si>
    <t xml:space="preserve">Alicatado Techlam "LEVANTINA", sobre superficie soporte interior de mortero de cemento u hormigón.</t>
  </si>
  <si>
    <r>
      <rPr>
        <sz val="8.25"/>
        <color rgb="FF000000"/>
        <rFont val="Arial"/>
        <family val="2"/>
      </rPr>
      <t xml:space="preserve">Alicatado con baldosas de </t>
    </r>
    <r>
      <rPr>
        <b/>
        <sz val="8.25"/>
        <color rgb="FF000000"/>
        <rFont val="Arial"/>
        <family val="2"/>
      </rPr>
      <t xml:space="preserve">gres porcelánico de gran formato, Lámina Porcelánica Techlam® "LEVANTINA", de 3000x1000 mm y 3 mm de espesor, serie Basic, modelo Antracita, acabado brillo</t>
    </r>
    <r>
      <rPr>
        <sz val="8.25"/>
        <color rgb="FF000000"/>
        <rFont val="Arial"/>
        <family val="2"/>
      </rPr>
      <t xml:space="preserve">, colocadas sobre una superficie soporte de mortero de cemento u hormigón, en paramento </t>
    </r>
    <r>
      <rPr>
        <b/>
        <sz val="8.25"/>
        <color rgb="FF000000"/>
        <rFont val="Arial"/>
        <family val="2"/>
      </rPr>
      <t xml:space="preserve">interior</t>
    </r>
    <r>
      <rPr>
        <sz val="8.25"/>
        <color rgb="FF000000"/>
        <rFont val="Arial"/>
        <family val="2"/>
      </rPr>
      <t xml:space="preserve">, mediante </t>
    </r>
    <r>
      <rPr>
        <b/>
        <sz val="8.25"/>
        <color rgb="FF000000"/>
        <rFont val="Arial"/>
        <family val="2"/>
      </rPr>
      <t xml:space="preserve">adhesivo cementoso mejorado, C2 gris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mortero de juntas cementoso con resistencia elevada a la abrasión y absorción de agua reducida, CG2, para junta mínima (entre 1,5 y 3 mm), con la misma tonalidad de las piezas</t>
    </r>
    <r>
      <rPr>
        <sz val="8.25"/>
        <color rgb="FF000000"/>
        <rFont val="Arial"/>
        <family val="2"/>
      </rPr>
      <t xml:space="preserve">; </t>
    </r>
    <r>
      <rPr>
        <b/>
        <sz val="8.25"/>
        <color rgb="FF000000"/>
        <rFont val="Arial"/>
        <family val="2"/>
      </rPr>
      <t xml:space="preserve">cantoneras de perfil de PVC, Schlüter-JOLLY-P W 45 "SCHLÜTER-SYSTEMS", de 4,5 mm de altura, color blanco RAL 9001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</si>
  <si>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</si>
  <si>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</si>
  <si>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</si>
  <si>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</si>
  <si>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</si>
  <si>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</si>
  <si>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</si>
  <si>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mt09mcr021m</t>
  </si>
  <si>
    <t xml:space="preserve">kg</t>
  </si>
  <si>
    <t xml:space="preserve">Adhesivo cementoso mejorado, C2 según UNE-EN 12004, color gris.</t>
  </si>
  <si>
    <t xml:space="preserve">mt19als011aa</t>
  </si>
  <si>
    <t xml:space="preserve">m</t>
  </si>
  <si>
    <t xml:space="preserve">Perfil de PVC, Schlüter-JOLLY-P W 45 "SCHLÜTER-SYSTEMS", de 4,5 mm de altura, color blanco RAL 9001, con perforaciones trapezoidales para su fijación, suministrado en barras de 2,5 m de longitud, para remate de revestimientos y protección de cantos.</t>
  </si>
  <si>
    <t xml:space="preserve">mt12pcl020aaab</t>
  </si>
  <si>
    <t xml:space="preserve">m²</t>
  </si>
  <si>
    <t xml:space="preserve">Baldosa de gres porcelánico de gran formato, Lámina Porcelánica Techlam® "LEVANTINA", de 3000x1000 mm y 3 mm de espesor, serie Basic, modelo Antracita, acabado brillo.</t>
  </si>
  <si>
    <t xml:space="preserve">mt18acc050b</t>
  </si>
  <si>
    <t xml:space="preserve">Ud</t>
  </si>
  <si>
    <t xml:space="preserve">Crucetas de PVC para separación entre 3 y 15 mm.</t>
  </si>
  <si>
    <t xml:space="preserve">mt09mcr070a</t>
  </si>
  <si>
    <t xml:space="preserve">kg</t>
  </si>
  <si>
    <t xml:space="preserve">Mortero de juntas cementoso con resistencia elevada a la abrasión y absorción de agua reducida, CG2, para junta abierta entre 3 y 15 mm, según UNE-EN 13888.</t>
  </si>
  <si>
    <t xml:space="preserve">Subtotal materiales:</t>
  </si>
  <si>
    <t xml:space="preserve">Mano de obra</t>
  </si>
  <si>
    <t xml:space="preserve">mo024</t>
  </si>
  <si>
    <t xml:space="preserve">h</t>
  </si>
  <si>
    <t xml:space="preserve">Oficial 1ª alicatador.</t>
  </si>
  <si>
    <t xml:space="preserve">mo062</t>
  </si>
  <si>
    <t xml:space="preserve">h</t>
  </si>
  <si>
    <t xml:space="preserve">Ayudante alicatador.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</si>
  <si>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</si>
  <si>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</si>
  <si>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</si>
  <si>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</si>
  <si>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10,52€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</si>
  <si>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</si>
  <si>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</si>
  <si>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</si>
  <si>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</si>
  <si>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</si>
  <si>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12004:2008/A1:2012</t>
  </si>
  <si>
    <t xml:space="preserve">Adhesivos para baldosas cerámicas. Requisitos, evaluación de la conformidad, clasificación y designación.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</si>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</sst>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7.82" customWidth="1"/>
    <col min="4" max="4" width="52.53" customWidth="1"/>
    <col min="5" max="5" width="3.23" customWidth="1"/>
    <col min="6" max="6" width="9.69" customWidth="1"/>
    <col min="7" max="7" width="4.42" customWidth="1"/>
    <col min="8" max="8" width="9.86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129.0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</row>
    <row r="8" spans="1:9" ht="24.00" thickBot="1" customHeight="1">
      <c r="A8" s="5" t="s">
        <v>5</v>
      </c>
      <c r="B8" s="5"/>
      <c r="C8" s="5" t="s">
        <v>6</v>
      </c>
      <c r="D8" s="5" t="s">
        <v>7</v>
      </c>
      <c r="E8" s="5"/>
      <c r="F8" s="6" t="s">
        <v>8</v>
      </c>
      <c r="G8" s="6"/>
      <c r="H8" s="6" t="s">
        <v>9</v>
      </c>
      <c r="I8" s="6" t="s">
        <v>10</v>
      </c>
    </row>
    <row r="9" spans="1:9" ht="13.50" thickBot="1" customHeight="1">
      <c r="A9" s="7">
        <v>1.000000</v>
      </c>
      <c r="B9" s="7"/>
      <c r="C9" s="7"/>
      <c r="D9" s="8" t="s">
        <v>11</v>
      </c>
      <c r="E9" s="8"/>
      <c r="F9" s="8"/>
      <c r="G9" s="8"/>
      <c r="H9" s="7"/>
      <c r="I9" s="7"/>
    </row>
    <row r="10" spans="1:9" ht="24.00" thickBot="1" customHeight="1">
      <c r="A10" s="1" t="s">
        <v>12</v>
      </c>
      <c r="B10" s="1"/>
      <c r="C10" s="9" t="s">
        <v>13</v>
      </c>
      <c r="D10" s="1" t="s">
        <v>14</v>
      </c>
      <c r="E10" s="1"/>
      <c r="F10" s="10">
        <v>6.000000</v>
      </c>
      <c r="G10" s="10"/>
      <c r="H10" s="11">
        <v>0.410000</v>
      </c>
      <c r="I10" s="11">
        <f ca="1">ROUND(INDIRECT(ADDRESS(ROW()+(0), COLUMN()+(-3), 1))*INDIRECT(ADDRESS(ROW()+(0), COLUMN()+(-1), 1)), 2)</f>
        <v>2.460000</v>
      </c>
    </row>
    <row r="11" spans="1:9" ht="45.00" thickBot="1" customHeight="1">
      <c r="A11" s="1" t="s">
        <v>15</v>
      </c>
      <c r="B11" s="1"/>
      <c r="C11" s="9" t="s">
        <v>16</v>
      </c>
      <c r="D11" s="1" t="s">
        <v>17</v>
      </c>
      <c r="E11" s="1"/>
      <c r="F11" s="10">
        <v>0.500000</v>
      </c>
      <c r="G11" s="10"/>
      <c r="H11" s="11">
        <v>2.200000</v>
      </c>
      <c r="I11" s="11">
        <f ca="1">ROUND(INDIRECT(ADDRESS(ROW()+(0), COLUMN()+(-3), 1))*INDIRECT(ADDRESS(ROW()+(0), COLUMN()+(-1), 1)), 2)</f>
        <v>1.100000</v>
      </c>
    </row>
    <row r="12" spans="1:9" ht="34.50" thickBot="1" customHeight="1">
      <c r="A12" s="1" t="s">
        <v>18</v>
      </c>
      <c r="B12" s="1"/>
      <c r="C12" s="9" t="s">
        <v>19</v>
      </c>
      <c r="D12" s="1" t="s">
        <v>20</v>
      </c>
      <c r="E12" s="1"/>
      <c r="F12" s="10">
        <v>1.050000</v>
      </c>
      <c r="G12" s="10"/>
      <c r="H12" s="11">
        <v>24.570000</v>
      </c>
      <c r="I12" s="11">
        <f ca="1">ROUND(INDIRECT(ADDRESS(ROW()+(0), COLUMN()+(-3), 1))*INDIRECT(ADDRESS(ROW()+(0), COLUMN()+(-1), 1)), 2)</f>
        <v>25.800000</v>
      </c>
    </row>
    <row r="13" spans="1:9" ht="13.50" thickBot="1" customHeight="1">
      <c r="A13" s="1" t="s">
        <v>21</v>
      </c>
      <c r="B13" s="1"/>
      <c r="C13" s="9" t="s">
        <v>22</v>
      </c>
      <c r="D13" s="1" t="s">
        <v>23</v>
      </c>
      <c r="E13" s="1"/>
      <c r="F13" s="10">
        <v>3.333000</v>
      </c>
      <c r="G13" s="10"/>
      <c r="H13" s="11">
        <v>0.030000</v>
      </c>
      <c r="I13" s="11">
        <f ca="1">ROUND(INDIRECT(ADDRESS(ROW()+(0), COLUMN()+(-3), 1))*INDIRECT(ADDRESS(ROW()+(0), COLUMN()+(-1), 1)), 2)</f>
        <v>0.100000</v>
      </c>
    </row>
    <row r="14" spans="1:9" ht="34.50" thickBot="1" customHeight="1">
      <c r="A14" s="1" t="s">
        <v>24</v>
      </c>
      <c r="B14" s="1"/>
      <c r="C14" s="9" t="s">
        <v>25</v>
      </c>
      <c r="D14" s="1" t="s">
        <v>26</v>
      </c>
      <c r="E14" s="1"/>
      <c r="F14" s="12">
        <v>1.000000</v>
      </c>
      <c r="G14" s="12"/>
      <c r="H14" s="13">
        <v>0.990000</v>
      </c>
      <c r="I14" s="13">
        <f ca="1">ROUND(INDIRECT(ADDRESS(ROW()+(0), COLUMN()+(-3), 1))*INDIRECT(ADDRESS(ROW()+(0), COLUMN()+(-1), 1)), 2)</f>
        <v>0.990000</v>
      </c>
    </row>
    <row r="15" spans="1:9" ht="13.50" thickBot="1" customHeight="1">
      <c r="A15" s="14"/>
      <c r="B15" s="14"/>
      <c r="C15" s="14"/>
      <c r="D15" s="14"/>
      <c r="E15" s="14"/>
      <c r="F15" s="8" t="s">
        <v>27</v>
      </c>
      <c r="G15" s="8"/>
      <c r="H15" s="8"/>
      <c r="I15" s="1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30.450000</v>
      </c>
    </row>
    <row r="16" spans="1:9" ht="13.50" thickBot="1" customHeight="1">
      <c r="A16" s="14">
        <v>2.000000</v>
      </c>
      <c r="B16" s="14"/>
      <c r="C16" s="14"/>
      <c r="D16" s="17" t="s">
        <v>28</v>
      </c>
      <c r="E16" s="17"/>
      <c r="F16" s="17"/>
      <c r="G16" s="17"/>
      <c r="H16" s="14"/>
      <c r="I16" s="14"/>
    </row>
    <row r="17" spans="1:9" ht="13.50" thickBot="1" customHeight="1">
      <c r="A17" s="1" t="s">
        <v>29</v>
      </c>
      <c r="B17" s="1"/>
      <c r="C17" s="9" t="s">
        <v>30</v>
      </c>
      <c r="D17" s="1" t="s">
        <v>31</v>
      </c>
      <c r="E17" s="1"/>
      <c r="F17" s="10">
        <v>0.559000</v>
      </c>
      <c r="G17" s="10"/>
      <c r="H17" s="11">
        <v>17.240000</v>
      </c>
      <c r="I17" s="11">
        <f ca="1">ROUND(INDIRECT(ADDRESS(ROW()+(0), COLUMN()+(-3), 1))*INDIRECT(ADDRESS(ROW()+(0), COLUMN()+(-1), 1)), 2)</f>
        <v>9.640000</v>
      </c>
    </row>
    <row r="18" spans="1:9" ht="13.50" thickBot="1" customHeight="1">
      <c r="A18" s="1" t="s">
        <v>32</v>
      </c>
      <c r="B18" s="1"/>
      <c r="C18" s="9" t="s">
        <v>33</v>
      </c>
      <c r="D18" s="1" t="s">
        <v>34</v>
      </c>
      <c r="E18" s="1"/>
      <c r="F18" s="12">
        <v>0.559000</v>
      </c>
      <c r="G18" s="12"/>
      <c r="H18" s="13">
        <v>16.130000</v>
      </c>
      <c r="I18" s="13">
        <f ca="1">ROUND(INDIRECT(ADDRESS(ROW()+(0), COLUMN()+(-3), 1))*INDIRECT(ADDRESS(ROW()+(0), COLUMN()+(-1), 1)), 2)</f>
        <v>9.020000</v>
      </c>
    </row>
    <row r="19" spans="1:9" ht="13.50" thickBot="1" customHeight="1">
      <c r="A19" s="14"/>
      <c r="B19" s="14"/>
      <c r="C19" s="14"/>
      <c r="D19" s="14"/>
      <c r="E19" s="14"/>
      <c r="F19" s="8" t="s">
        <v>35</v>
      </c>
      <c r="G19" s="8"/>
      <c r="H19" s="8"/>
      <c r="I19" s="16">
        <f ca="1">ROUND(SUM(INDIRECT(ADDRESS(ROW()+(-1), COLUMN()+(0), 1)),INDIRECT(ADDRESS(ROW()+(-2), COLUMN()+(0), 1))), 2)</f>
        <v>18.660000</v>
      </c>
    </row>
    <row r="20" spans="1:9" ht="13.50" thickBot="1" customHeight="1">
      <c r="A20" s="14">
        <v>3.000000</v>
      </c>
      <c r="B20" s="14"/>
      <c r="C20" s="14"/>
      <c r="D20" s="17" t="s">
        <v>36</v>
      </c>
      <c r="E20" s="17"/>
      <c r="F20" s="17"/>
      <c r="G20" s="17"/>
      <c r="H20" s="14"/>
      <c r="I20" s="14"/>
    </row>
    <row r="21" spans="1:9" ht="13.50" thickBot="1" customHeight="1">
      <c r="A21" s="18"/>
      <c r="B21" s="18"/>
      <c r="C21" s="19" t="s">
        <v>37</v>
      </c>
      <c r="D21" s="18" t="s">
        <v>38</v>
      </c>
      <c r="E21" s="18"/>
      <c r="F21" s="12">
        <v>2.000000</v>
      </c>
      <c r="G21" s="12"/>
      <c r="H21" s="13">
        <f ca="1">ROUND(SUM(INDIRECT(ADDRESS(ROW()+(-2), COLUMN()+(1), 1)),INDIRECT(ADDRESS(ROW()+(-6), COLUMN()+(1), 1))), 2)</f>
        <v>49.110000</v>
      </c>
      <c r="I21" s="13">
        <f ca="1">ROUND(INDIRECT(ADDRESS(ROW()+(0), COLUMN()+(-3), 1))*INDIRECT(ADDRESS(ROW()+(0), COLUMN()+(-1), 1))/100, 2)</f>
        <v>0.980000</v>
      </c>
    </row>
    <row r="22" spans="1:9" ht="13.50" thickBot="1" customHeight="1">
      <c r="A22" s="20" t="s">
        <v>39</v>
      </c>
      <c r="B22" s="20"/>
      <c r="C22" s="21"/>
      <c r="D22" s="22"/>
      <c r="E22" s="22"/>
      <c r="F22" s="23" t="s">
        <v>40</v>
      </c>
      <c r="G22" s="23"/>
      <c r="H22" s="24"/>
      <c r="I22" s="25">
        <f ca="1">ROUND(SUM(INDIRECT(ADDRESS(ROW()+(-1), COLUMN()+(0), 1)),INDIRECT(ADDRESS(ROW()+(-3), COLUMN()+(0), 1)),INDIRECT(ADDRESS(ROW()+(-7), COLUMN()+(0), 1))), 2)</f>
        <v>50.090000</v>
      </c>
    </row>
    <row r="25" spans="1:9" ht="13.50" thickBot="1" customHeight="1">
      <c r="A25" s="26" t="s">
        <v>41</v>
      </c>
      <c r="B25" s="26"/>
      <c r="C25" s="26"/>
      <c r="D25" s="26"/>
      <c r="E25" s="26" t="s">
        <v>42</v>
      </c>
      <c r="F25" s="26"/>
      <c r="G25" s="26" t="s">
        <v>43</v>
      </c>
      <c r="H25" s="26"/>
      <c r="I25" s="26" t="s">
        <v>44</v>
      </c>
    </row>
    <row r="26" spans="1:9" ht="13.50" thickBot="1" customHeight="1">
      <c r="A26" s="27" t="s">
        <v>45</v>
      </c>
      <c r="B26" s="27"/>
      <c r="C26" s="27"/>
      <c r="D26" s="27"/>
      <c r="E26" s="28">
        <v>142013.000000</v>
      </c>
      <c r="F26" s="28"/>
      <c r="G26" s="28">
        <v>172013.000000</v>
      </c>
      <c r="H26" s="28"/>
      <c r="I26" s="28">
        <v>3.000000</v>
      </c>
    </row>
    <row r="27" spans="1:9" ht="24.00" thickBot="1" customHeight="1">
      <c r="A27" s="29" t="s">
        <v>46</v>
      </c>
      <c r="B27" s="29"/>
      <c r="C27" s="29"/>
      <c r="D27" s="29"/>
      <c r="E27" s="30"/>
      <c r="F27" s="30"/>
      <c r="G27" s="30"/>
      <c r="H27" s="30"/>
      <c r="I27" s="30"/>
    </row>
    <row r="30" spans="1:1" ht="33.75" thickBot="1" customHeight="1">
      <c r="A30" s="1" t="s">
        <v>47</v>
      </c>
      <c r="B30" s="1"/>
      <c r="C30" s="1"/>
      <c r="D30" s="1"/>
      <c r="E30" s="1"/>
      <c r="F30" s="1"/>
      <c r="G30" s="1"/>
      <c r="H30" s="1"/>
      <c r="I30" s="1"/>
    </row>
    <row r="31" spans="1:1" ht="33.75" thickBot="1" customHeight="1">
      <c r="A31" s="1" t="s">
        <v>48</v>
      </c>
      <c r="B31" s="1"/>
      <c r="C31" s="1"/>
      <c r="D31" s="1"/>
      <c r="E31" s="1"/>
      <c r="F31" s="1"/>
      <c r="G31" s="1"/>
      <c r="H31" s="1"/>
      <c r="I31" s="1"/>
    </row>
    <row r="32" spans="1:1" ht="33.75" thickBot="1" customHeight="1">
      <c r="A32" s="1" t="s">
        <v>49</v>
      </c>
      <c r="B32" s="1"/>
      <c r="C32" s="1"/>
      <c r="D32" s="1"/>
      <c r="E32" s="1"/>
      <c r="F32" s="1"/>
      <c r="G32" s="1"/>
      <c r="H32" s="1"/>
      <c r="I32" s="1"/>
    </row>
  </sheetData>
  <mergeCells count="55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G13"/>
    <mergeCell ref="A14:B14"/>
    <mergeCell ref="D14:E14"/>
    <mergeCell ref="F14:G14"/>
    <mergeCell ref="A15:B15"/>
    <mergeCell ref="D15:E15"/>
    <mergeCell ref="F15:H15"/>
    <mergeCell ref="A16:B16"/>
    <mergeCell ref="D16:G16"/>
    <mergeCell ref="A17:B17"/>
    <mergeCell ref="D17:E17"/>
    <mergeCell ref="F17:G17"/>
    <mergeCell ref="A18:B18"/>
    <mergeCell ref="D18:E18"/>
    <mergeCell ref="F18:G18"/>
    <mergeCell ref="A19:B19"/>
    <mergeCell ref="D19:E19"/>
    <mergeCell ref="F19:H19"/>
    <mergeCell ref="A20:B20"/>
    <mergeCell ref="D20:G20"/>
    <mergeCell ref="A21:B21"/>
    <mergeCell ref="D21:E21"/>
    <mergeCell ref="F21:G21"/>
    <mergeCell ref="A22:E22"/>
    <mergeCell ref="F22:H22"/>
    <mergeCell ref="A25:D25"/>
    <mergeCell ref="E25:F25"/>
    <mergeCell ref="G25:H25"/>
    <mergeCell ref="A26:D26"/>
    <mergeCell ref="E26:F27"/>
    <mergeCell ref="G26:H27"/>
    <mergeCell ref="I26:I27"/>
    <mergeCell ref="A27:D27"/>
    <mergeCell ref="A30:I30"/>
    <mergeCell ref="A31:I31"/>
    <mergeCell ref="A32:I32"/>
  </mergeCells>
  <pageMargins left="0.620079" right="0.472441" top="0.472441" bottom="0.472441" header="0.0" footer="0.0"/>
  <pageSetup paperSize="9" orientation="portrait"/>
  <rowBreaks count="0" manualBreakCount="0">
    </rowBreaks>
</worksheet>
</file>